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77" yWindow="62" windowWidth="14232" windowHeight="742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7" i="1"/>
  <c r="C8"/>
  <c r="Q13"/>
  <c r="T13" s="1"/>
  <c r="F16"/>
  <c r="F17"/>
  <c r="F18"/>
  <c r="F19"/>
  <c r="E16"/>
  <c r="E17"/>
  <c r="E18"/>
  <c r="E19"/>
  <c r="D16"/>
  <c r="D17"/>
  <c r="D18"/>
  <c r="D19"/>
  <c r="C16"/>
  <c r="C17"/>
  <c r="C18"/>
  <c r="C19"/>
  <c r="AB19"/>
  <c r="AC19"/>
  <c r="AD19"/>
  <c r="AE19"/>
  <c r="AB18"/>
  <c r="AC18"/>
  <c r="AD18"/>
  <c r="AE18"/>
  <c r="AB17"/>
  <c r="AC17"/>
  <c r="AD17"/>
  <c r="AE17"/>
  <c r="AB16"/>
  <c r="AC16"/>
  <c r="AD16"/>
  <c r="AE16"/>
  <c r="AB15"/>
  <c r="AC15"/>
  <c r="AD15"/>
  <c r="AE15"/>
  <c r="AB14"/>
  <c r="AC14"/>
  <c r="AD14"/>
  <c r="AE14"/>
  <c r="AE11"/>
  <c r="AE12"/>
  <c r="AE13"/>
  <c r="AD11"/>
  <c r="AD12"/>
  <c r="AD13"/>
  <c r="AC11"/>
  <c r="AC12"/>
  <c r="AC13"/>
  <c r="AB11"/>
  <c r="AB12"/>
  <c r="AB13"/>
  <c r="AE10"/>
  <c r="AD10"/>
  <c r="AC10"/>
  <c r="AB10"/>
  <c r="F7"/>
  <c r="F8"/>
  <c r="E7"/>
  <c r="D7"/>
  <c r="Z11"/>
  <c r="Y11"/>
  <c r="X11"/>
  <c r="W11"/>
  <c r="Z10"/>
  <c r="Z9"/>
  <c r="Y10"/>
  <c r="Y9"/>
  <c r="X10"/>
  <c r="X9"/>
  <c r="W10"/>
  <c r="W9"/>
  <c r="U7"/>
  <c r="U8"/>
  <c r="U9"/>
  <c r="U10"/>
  <c r="U11"/>
  <c r="U12"/>
  <c r="U13"/>
  <c r="U14"/>
  <c r="U15"/>
  <c r="U16"/>
  <c r="U6"/>
  <c r="T7"/>
  <c r="T8"/>
  <c r="T9"/>
  <c r="T10"/>
  <c r="T11"/>
  <c r="T12"/>
  <c r="T14"/>
  <c r="T15"/>
  <c r="T16"/>
  <c r="T6"/>
  <c r="S7"/>
  <c r="S8"/>
  <c r="S9"/>
  <c r="S10"/>
  <c r="S11"/>
  <c r="S12"/>
  <c r="S13"/>
  <c r="S14"/>
  <c r="S15"/>
  <c r="S16"/>
  <c r="S6"/>
  <c r="R7"/>
  <c r="R8"/>
  <c r="R9"/>
  <c r="R10"/>
  <c r="R11"/>
  <c r="R12"/>
  <c r="R13"/>
  <c r="R14"/>
  <c r="R15"/>
  <c r="R16"/>
  <c r="R6"/>
  <c r="P7"/>
  <c r="P8"/>
  <c r="P9"/>
  <c r="P10"/>
  <c r="P11"/>
  <c r="P12"/>
  <c r="P6"/>
  <c r="O7"/>
  <c r="O8"/>
  <c r="O9"/>
  <c r="O10"/>
  <c r="O11"/>
  <c r="O12"/>
  <c r="O6"/>
  <c r="M12"/>
  <c r="N7"/>
  <c r="N8"/>
  <c r="N9"/>
  <c r="N10"/>
  <c r="N11"/>
  <c r="N12"/>
  <c r="N6"/>
  <c r="M7"/>
  <c r="M8"/>
  <c r="M9"/>
  <c r="M10"/>
  <c r="M11"/>
  <c r="M6"/>
  <c r="K7"/>
  <c r="K8"/>
  <c r="K9"/>
  <c r="K10"/>
  <c r="K11"/>
  <c r="K12"/>
  <c r="K13"/>
  <c r="K6"/>
  <c r="J7"/>
  <c r="J8"/>
  <c r="J9"/>
  <c r="J10"/>
  <c r="J11"/>
  <c r="J12"/>
  <c r="J13"/>
  <c r="J6"/>
  <c r="I7"/>
  <c r="I8"/>
  <c r="I9"/>
  <c r="I10"/>
  <c r="I11"/>
  <c r="I12"/>
  <c r="I13"/>
  <c r="I6"/>
  <c r="H7"/>
  <c r="H8"/>
  <c r="H9"/>
  <c r="H10"/>
  <c r="H11"/>
  <c r="H12"/>
  <c r="H13"/>
  <c r="H6"/>
  <c r="F9"/>
  <c r="F10"/>
  <c r="F11"/>
  <c r="F12"/>
  <c r="F13"/>
  <c r="F14"/>
  <c r="F15"/>
  <c r="E9"/>
  <c r="E10"/>
  <c r="E11"/>
  <c r="E12"/>
  <c r="E13"/>
  <c r="E14"/>
  <c r="E15"/>
  <c r="E8"/>
  <c r="D9"/>
  <c r="D10"/>
  <c r="D11"/>
  <c r="D12"/>
  <c r="D13"/>
  <c r="D14"/>
  <c r="D15"/>
  <c r="D8"/>
  <c r="C10"/>
  <c r="C11"/>
  <c r="C12"/>
  <c r="C13"/>
  <c r="C14"/>
  <c r="C15"/>
  <c r="C9"/>
</calcChain>
</file>

<file path=xl/sharedStrings.xml><?xml version="1.0" encoding="utf-8"?>
<sst xmlns="http://schemas.openxmlformats.org/spreadsheetml/2006/main" count="212" uniqueCount="28">
  <si>
    <t>Акрил,SAN</t>
  </si>
  <si>
    <t>DIBOND</t>
  </si>
  <si>
    <t>от 500 до 1000 м.п.</t>
  </si>
  <si>
    <t>от 1000 до 2000 м.п.</t>
  </si>
  <si>
    <t>более 2000 м.п.</t>
  </si>
  <si>
    <t>100 до  500 м.п..</t>
  </si>
  <si>
    <t>Наименование материала/                   толщина материала, мм</t>
  </si>
  <si>
    <t>до 1 мм</t>
  </si>
  <si>
    <t>1,1-1,45 мм</t>
  </si>
  <si>
    <t>1,5-1,8 мм</t>
  </si>
  <si>
    <t>2-2,9 мм</t>
  </si>
  <si>
    <t>3-3,9 мм</t>
  </si>
  <si>
    <t>4-4,9 мм</t>
  </si>
  <si>
    <t>5-5,9 мм</t>
  </si>
  <si>
    <t>6-7,9 мм</t>
  </si>
  <si>
    <t>8-9,9 мм</t>
  </si>
  <si>
    <t>10-11,9 мм</t>
  </si>
  <si>
    <t>Х</t>
  </si>
  <si>
    <t>до 100 м.п.</t>
  </si>
  <si>
    <t>ПВХ вспінений</t>
  </si>
  <si>
    <t>ПВХ твердий</t>
  </si>
  <si>
    <t>ПОЛІСТІРОЛ</t>
  </si>
  <si>
    <t>Прайс на послуги фрезерування</t>
  </si>
  <si>
    <t>Фанера, MDF</t>
  </si>
  <si>
    <t>12 мм -13,9мм</t>
  </si>
  <si>
    <t>14-15,9мм</t>
  </si>
  <si>
    <t>16-17,9мм</t>
  </si>
  <si>
    <t>18-19,9мм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</si>
</sst>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b/>
      <u/>
      <sz val="11"/>
      <name val="Calibri"/>
      <family val="2"/>
      <charset val="204"/>
    </font>
    <font>
      <b/>
      <sz val="11"/>
      <name val="Calibri"/>
      <family val="2"/>
      <charset val="204"/>
    </font>
    <font>
      <sz val="9"/>
      <name val="Calibri"/>
      <family val="2"/>
      <charset val="204"/>
    </font>
    <font>
      <sz val="10"/>
      <color rgb="FFFF0000"/>
      <name val="Arial Cyr"/>
      <charset val="204"/>
    </font>
    <font>
      <b/>
      <sz val="16"/>
      <color rgb="FFFF0000"/>
      <name val="Arial Cyr"/>
      <charset val="204"/>
    </font>
    <font>
      <b/>
      <i/>
      <sz val="8"/>
      <name val="Arial Cyr"/>
      <charset val="204"/>
    </font>
    <font>
      <sz val="18"/>
      <name val="Arial Cyr"/>
      <charset val="204"/>
    </font>
    <font>
      <i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0" fillId="2" borderId="0" xfId="0" applyFill="1" applyBorder="1" applyAlignment="1">
      <alignment wrapText="1"/>
    </xf>
    <xf numFmtId="0" fontId="11" fillId="2" borderId="0" xfId="0" applyFont="1" applyFill="1" applyBorder="1" applyAlignment="1"/>
    <xf numFmtId="0" fontId="10" fillId="2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1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0" fillId="2" borderId="8" xfId="0" applyFill="1" applyBorder="1" applyAlignment="1">
      <alignment wrapText="1"/>
    </xf>
    <xf numFmtId="2" fontId="0" fillId="2" borderId="9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0" xfId="0" applyNumberFormat="1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horizontal="center" vertical="center" wrapText="1"/>
    </xf>
    <xf numFmtId="2" fontId="0" fillId="2" borderId="12" xfId="0" applyNumberFormat="1" applyFill="1" applyBorder="1" applyAlignment="1">
      <alignment horizontal="center" vertical="center" wrapText="1"/>
    </xf>
    <xf numFmtId="2" fontId="0" fillId="2" borderId="13" xfId="0" applyNumberFormat="1" applyFill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7"/>
  <sheetViews>
    <sheetView tabSelected="1" topLeftCell="O1" zoomScale="92" zoomScaleNormal="92" workbookViewId="0">
      <selection activeCell="AF15" sqref="AF15"/>
    </sheetView>
  </sheetViews>
  <sheetFormatPr defaultRowHeight="12.85"/>
  <cols>
    <col min="1" max="1" width="13" style="2" customWidth="1"/>
    <col min="2" max="2" width="7.69140625" style="17" customWidth="1"/>
    <col min="3" max="27" width="7.69140625" style="1" customWidth="1"/>
    <col min="28" max="31" width="7.69140625" customWidth="1"/>
  </cols>
  <sheetData>
    <row r="1" spans="1:40" ht="12.7" customHeight="1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40" ht="20.25" customHeight="1">
      <c r="H2" s="45" t="s">
        <v>22</v>
      </c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40" ht="13.5" customHeight="1" thickBot="1"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.8" customHeight="1" thickBot="1">
      <c r="A4" s="46" t="s">
        <v>6</v>
      </c>
      <c r="B4" s="48" t="s">
        <v>0</v>
      </c>
      <c r="C4" s="49"/>
      <c r="D4" s="49"/>
      <c r="E4" s="49"/>
      <c r="F4" s="50"/>
      <c r="G4" s="48" t="s">
        <v>21</v>
      </c>
      <c r="H4" s="49"/>
      <c r="I4" s="49"/>
      <c r="J4" s="49"/>
      <c r="K4" s="50"/>
      <c r="L4" s="48" t="s">
        <v>20</v>
      </c>
      <c r="M4" s="49"/>
      <c r="N4" s="49"/>
      <c r="O4" s="49"/>
      <c r="P4" s="50"/>
      <c r="Q4" s="52" t="s">
        <v>19</v>
      </c>
      <c r="R4" s="53"/>
      <c r="S4" s="53"/>
      <c r="T4" s="53"/>
      <c r="U4" s="54"/>
      <c r="V4" s="52" t="s">
        <v>1</v>
      </c>
      <c r="W4" s="53"/>
      <c r="X4" s="53"/>
      <c r="Y4" s="53"/>
      <c r="Z4" s="54"/>
      <c r="AA4" s="52" t="s">
        <v>23</v>
      </c>
      <c r="AB4" s="53"/>
      <c r="AC4" s="53"/>
      <c r="AD4" s="53"/>
      <c r="AE4" s="54"/>
      <c r="AF4" s="1"/>
      <c r="AG4" s="1"/>
      <c r="AH4" s="1"/>
      <c r="AI4" s="1"/>
      <c r="AJ4" s="1"/>
      <c r="AK4" s="1"/>
      <c r="AL4" s="1"/>
      <c r="AM4" s="1"/>
      <c r="AN4" s="1"/>
    </row>
    <row r="5" spans="1:40" s="16" customFormat="1" ht="47.3" customHeight="1" thickBot="1">
      <c r="A5" s="47"/>
      <c r="B5" s="39" t="s">
        <v>18</v>
      </c>
      <c r="C5" s="39" t="s">
        <v>5</v>
      </c>
      <c r="D5" s="39" t="s">
        <v>2</v>
      </c>
      <c r="E5" s="39" t="s">
        <v>3</v>
      </c>
      <c r="F5" s="39" t="s">
        <v>4</v>
      </c>
      <c r="G5" s="39" t="s">
        <v>18</v>
      </c>
      <c r="H5" s="39" t="s">
        <v>5</v>
      </c>
      <c r="I5" s="39" t="s">
        <v>2</v>
      </c>
      <c r="J5" s="39" t="s">
        <v>3</v>
      </c>
      <c r="K5" s="39" t="s">
        <v>4</v>
      </c>
      <c r="L5" s="39" t="s">
        <v>18</v>
      </c>
      <c r="M5" s="39" t="s">
        <v>5</v>
      </c>
      <c r="N5" s="39" t="s">
        <v>2</v>
      </c>
      <c r="O5" s="39" t="s">
        <v>3</v>
      </c>
      <c r="P5" s="39" t="s">
        <v>4</v>
      </c>
      <c r="Q5" s="39" t="s">
        <v>18</v>
      </c>
      <c r="R5" s="39" t="s">
        <v>5</v>
      </c>
      <c r="S5" s="39" t="s">
        <v>2</v>
      </c>
      <c r="T5" s="39" t="s">
        <v>3</v>
      </c>
      <c r="U5" s="39" t="s">
        <v>4</v>
      </c>
      <c r="V5" s="39" t="s">
        <v>18</v>
      </c>
      <c r="W5" s="39" t="s">
        <v>5</v>
      </c>
      <c r="X5" s="39" t="s">
        <v>2</v>
      </c>
      <c r="Y5" s="39" t="s">
        <v>3</v>
      </c>
      <c r="Z5" s="39" t="s">
        <v>4</v>
      </c>
      <c r="AA5" s="39" t="s">
        <v>18</v>
      </c>
      <c r="AB5" s="39" t="s">
        <v>5</v>
      </c>
      <c r="AC5" s="39" t="s">
        <v>2</v>
      </c>
      <c r="AD5" s="39" t="s">
        <v>3</v>
      </c>
      <c r="AE5" s="39" t="s">
        <v>4</v>
      </c>
      <c r="AF5" s="15"/>
      <c r="AG5" s="15"/>
      <c r="AH5" s="15"/>
      <c r="AI5" s="15"/>
      <c r="AJ5" s="15"/>
      <c r="AK5" s="15"/>
      <c r="AL5" s="15"/>
      <c r="AM5" s="15"/>
      <c r="AN5" s="15"/>
    </row>
    <row r="6" spans="1:40" ht="24" customHeight="1">
      <c r="A6" s="40" t="s">
        <v>7</v>
      </c>
      <c r="B6" s="18" t="s">
        <v>17</v>
      </c>
      <c r="C6" s="31" t="s">
        <v>17</v>
      </c>
      <c r="D6" s="31" t="s">
        <v>17</v>
      </c>
      <c r="E6" s="31" t="s">
        <v>17</v>
      </c>
      <c r="F6" s="32" t="s">
        <v>17</v>
      </c>
      <c r="G6" s="55">
        <v>2.2400000000000002</v>
      </c>
      <c r="H6" s="56">
        <f>G6-(G6)*5%</f>
        <v>2.1280000000000001</v>
      </c>
      <c r="I6" s="56">
        <f>G6-(G6)*10%</f>
        <v>2.016</v>
      </c>
      <c r="J6" s="56">
        <f>G6-(G6)*13%</f>
        <v>1.9488000000000003</v>
      </c>
      <c r="K6" s="57">
        <f>G6-(G6)*15%</f>
        <v>1.9040000000000001</v>
      </c>
      <c r="L6" s="55">
        <v>2.8</v>
      </c>
      <c r="M6" s="56">
        <f>L6-(L6)*5%</f>
        <v>2.6599999999999997</v>
      </c>
      <c r="N6" s="56">
        <f>L6-(L6)*10%</f>
        <v>2.52</v>
      </c>
      <c r="O6" s="56">
        <f>L6-(L6)*13%</f>
        <v>2.4359999999999999</v>
      </c>
      <c r="P6" s="57">
        <f>L6-(L6)*15%</f>
        <v>2.38</v>
      </c>
      <c r="Q6" s="55">
        <v>2.2000000000000002</v>
      </c>
      <c r="R6" s="56">
        <f>Q6-(Q6)*5%</f>
        <v>2.0900000000000003</v>
      </c>
      <c r="S6" s="56">
        <f>Q6-(Q6)*10%</f>
        <v>1.9800000000000002</v>
      </c>
      <c r="T6" s="56">
        <f>Q6-(Q6)*13%</f>
        <v>1.9140000000000001</v>
      </c>
      <c r="U6" s="57">
        <f>Q6-(Q6)*15%</f>
        <v>1.87</v>
      </c>
      <c r="V6" s="18" t="s">
        <v>17</v>
      </c>
      <c r="W6" s="31" t="s">
        <v>17</v>
      </c>
      <c r="X6" s="31" t="s">
        <v>17</v>
      </c>
      <c r="Y6" s="31" t="s">
        <v>17</v>
      </c>
      <c r="Z6" s="32" t="s">
        <v>17</v>
      </c>
      <c r="AA6" s="35" t="s">
        <v>17</v>
      </c>
      <c r="AB6" s="36" t="s">
        <v>17</v>
      </c>
      <c r="AC6" s="36" t="s">
        <v>17</v>
      </c>
      <c r="AD6" s="36" t="s">
        <v>17</v>
      </c>
      <c r="AE6" s="38" t="s">
        <v>17</v>
      </c>
      <c r="AF6" s="1"/>
      <c r="AG6" s="1"/>
      <c r="AH6" s="1"/>
      <c r="AI6" s="1"/>
      <c r="AJ6" s="1"/>
      <c r="AK6" s="1"/>
      <c r="AL6" s="1"/>
      <c r="AM6" s="1"/>
      <c r="AN6" s="1"/>
    </row>
    <row r="7" spans="1:40" ht="24" customHeight="1">
      <c r="A7" s="40" t="s">
        <v>8</v>
      </c>
      <c r="B7" s="55">
        <v>3.3</v>
      </c>
      <c r="C7" s="56">
        <f t="shared" ref="C7:C8" si="0">B7-(B7)*5%</f>
        <v>3.1349999999999998</v>
      </c>
      <c r="D7" s="56">
        <f>B7-(B7)*10%</f>
        <v>2.9699999999999998</v>
      </c>
      <c r="E7" s="56">
        <f>B7-(B7)*13%</f>
        <v>2.871</v>
      </c>
      <c r="F7" s="57">
        <f>B7-(B7)*15%</f>
        <v>2.8049999999999997</v>
      </c>
      <c r="G7" s="55">
        <v>2.8</v>
      </c>
      <c r="H7" s="56">
        <f t="shared" ref="H7:H13" si="1">G7-(G7)*5%</f>
        <v>2.6599999999999997</v>
      </c>
      <c r="I7" s="56">
        <f t="shared" ref="I7:I13" si="2">G7-(G7)*10%</f>
        <v>2.52</v>
      </c>
      <c r="J7" s="56">
        <f t="shared" ref="J7:J13" si="3">G7-(G7)*13%</f>
        <v>2.4359999999999999</v>
      </c>
      <c r="K7" s="57">
        <f t="shared" ref="K7:K13" si="4">G7-(G7)*15%</f>
        <v>2.38</v>
      </c>
      <c r="L7" s="55">
        <v>2.8</v>
      </c>
      <c r="M7" s="56">
        <f t="shared" ref="M7:M12" si="5">L7-(L7)*5%</f>
        <v>2.6599999999999997</v>
      </c>
      <c r="N7" s="56">
        <f t="shared" ref="N7:N12" si="6">L7-(L7)*10%</f>
        <v>2.52</v>
      </c>
      <c r="O7" s="56">
        <f t="shared" ref="O7:O12" si="7">L7-(L7)*13%</f>
        <v>2.4359999999999999</v>
      </c>
      <c r="P7" s="57">
        <f t="shared" ref="P7:P12" si="8">L7-(L7)*15%</f>
        <v>2.38</v>
      </c>
      <c r="Q7" s="55">
        <v>2.8</v>
      </c>
      <c r="R7" s="56">
        <f t="shared" ref="R7:R16" si="9">Q7-(Q7)*5%</f>
        <v>2.6599999999999997</v>
      </c>
      <c r="S7" s="56">
        <f t="shared" ref="S7:S16" si="10">Q7-(Q7)*10%</f>
        <v>2.52</v>
      </c>
      <c r="T7" s="56">
        <f t="shared" ref="T7:T16" si="11">Q7-(Q7)*13%</f>
        <v>2.4359999999999999</v>
      </c>
      <c r="U7" s="57">
        <f t="shared" ref="U7:U16" si="12">Q7-(Q7)*15%</f>
        <v>2.38</v>
      </c>
      <c r="V7" s="18" t="s">
        <v>17</v>
      </c>
      <c r="W7" s="31" t="s">
        <v>17</v>
      </c>
      <c r="X7" s="31" t="s">
        <v>17</v>
      </c>
      <c r="Y7" s="31" t="s">
        <v>17</v>
      </c>
      <c r="Z7" s="32" t="s">
        <v>17</v>
      </c>
      <c r="AA7" s="35" t="s">
        <v>17</v>
      </c>
      <c r="AB7" s="36" t="s">
        <v>17</v>
      </c>
      <c r="AC7" s="36" t="s">
        <v>17</v>
      </c>
      <c r="AD7" s="36" t="s">
        <v>17</v>
      </c>
      <c r="AE7" s="37" t="s">
        <v>17</v>
      </c>
      <c r="AF7" s="1"/>
      <c r="AG7" s="1"/>
      <c r="AH7" s="1"/>
      <c r="AI7" s="1"/>
      <c r="AJ7" s="1"/>
      <c r="AK7" s="1"/>
      <c r="AL7" s="1"/>
      <c r="AM7" s="1"/>
      <c r="AN7" s="1"/>
    </row>
    <row r="8" spans="1:40" ht="24" customHeight="1">
      <c r="A8" s="40" t="s">
        <v>9</v>
      </c>
      <c r="B8" s="55">
        <v>4.5</v>
      </c>
      <c r="C8" s="56">
        <f t="shared" si="0"/>
        <v>4.2750000000000004</v>
      </c>
      <c r="D8" s="56">
        <f>B8-(B8)*10%</f>
        <v>4.05</v>
      </c>
      <c r="E8" s="56">
        <f>B8-(B8)*13%</f>
        <v>3.915</v>
      </c>
      <c r="F8" s="57">
        <f>B8-(B8)*15%</f>
        <v>3.8250000000000002</v>
      </c>
      <c r="G8" s="55">
        <v>3.4</v>
      </c>
      <c r="H8" s="56">
        <f t="shared" si="1"/>
        <v>3.23</v>
      </c>
      <c r="I8" s="56">
        <f t="shared" si="2"/>
        <v>3.06</v>
      </c>
      <c r="J8" s="56">
        <f t="shared" si="3"/>
        <v>2.9579999999999997</v>
      </c>
      <c r="K8" s="57">
        <f t="shared" si="4"/>
        <v>2.8899999999999997</v>
      </c>
      <c r="L8" s="55">
        <v>3.8</v>
      </c>
      <c r="M8" s="56">
        <f t="shared" si="5"/>
        <v>3.61</v>
      </c>
      <c r="N8" s="56">
        <f t="shared" si="6"/>
        <v>3.42</v>
      </c>
      <c r="O8" s="56">
        <f t="shared" si="7"/>
        <v>3.306</v>
      </c>
      <c r="P8" s="57">
        <f t="shared" si="8"/>
        <v>3.23</v>
      </c>
      <c r="Q8" s="55">
        <v>4.2</v>
      </c>
      <c r="R8" s="56">
        <f t="shared" si="9"/>
        <v>3.99</v>
      </c>
      <c r="S8" s="56">
        <f t="shared" si="10"/>
        <v>3.7800000000000002</v>
      </c>
      <c r="T8" s="56">
        <f t="shared" si="11"/>
        <v>3.6539999999999999</v>
      </c>
      <c r="U8" s="57">
        <f t="shared" si="12"/>
        <v>3.5700000000000003</v>
      </c>
      <c r="V8" s="18" t="s">
        <v>17</v>
      </c>
      <c r="W8" s="31" t="s">
        <v>17</v>
      </c>
      <c r="X8" s="31" t="s">
        <v>17</v>
      </c>
      <c r="Y8" s="31" t="s">
        <v>17</v>
      </c>
      <c r="Z8" s="32" t="s">
        <v>17</v>
      </c>
      <c r="AA8" s="35" t="s">
        <v>17</v>
      </c>
      <c r="AB8" s="36" t="s">
        <v>17</v>
      </c>
      <c r="AC8" s="36" t="s">
        <v>17</v>
      </c>
      <c r="AD8" s="36" t="s">
        <v>17</v>
      </c>
      <c r="AE8" s="37" t="s">
        <v>17</v>
      </c>
      <c r="AF8" s="1"/>
      <c r="AG8" s="1"/>
      <c r="AH8" s="1"/>
      <c r="AI8" s="1"/>
      <c r="AJ8" s="1"/>
      <c r="AK8" s="1"/>
      <c r="AL8" s="1"/>
      <c r="AM8" s="1"/>
      <c r="AN8" s="1"/>
    </row>
    <row r="9" spans="1:40" s="41" customFormat="1" ht="24" customHeight="1">
      <c r="A9" s="40" t="s">
        <v>10</v>
      </c>
      <c r="B9" s="55">
        <v>6.1</v>
      </c>
      <c r="C9" s="56">
        <f>B9-(B9)*5%</f>
        <v>5.7949999999999999</v>
      </c>
      <c r="D9" s="56">
        <f t="shared" ref="D9:D19" si="13">B9-(B9)*10%</f>
        <v>5.4899999999999993</v>
      </c>
      <c r="E9" s="56">
        <f t="shared" ref="E9:E19" si="14">B9-(B9)*13%</f>
        <v>5.3069999999999995</v>
      </c>
      <c r="F9" s="57">
        <f t="shared" ref="F9:F19" si="15">B9-(B9)*15%</f>
        <v>5.1849999999999996</v>
      </c>
      <c r="G9" s="55">
        <v>4.2</v>
      </c>
      <c r="H9" s="56">
        <f t="shared" si="1"/>
        <v>3.99</v>
      </c>
      <c r="I9" s="56">
        <f t="shared" si="2"/>
        <v>3.7800000000000002</v>
      </c>
      <c r="J9" s="56">
        <f t="shared" si="3"/>
        <v>3.6539999999999999</v>
      </c>
      <c r="K9" s="57">
        <f t="shared" si="4"/>
        <v>3.5700000000000003</v>
      </c>
      <c r="L9" s="55">
        <v>5</v>
      </c>
      <c r="M9" s="56">
        <f t="shared" si="5"/>
        <v>4.75</v>
      </c>
      <c r="N9" s="56">
        <f t="shared" si="6"/>
        <v>4.5</v>
      </c>
      <c r="O9" s="56">
        <f t="shared" si="7"/>
        <v>4.3499999999999996</v>
      </c>
      <c r="P9" s="57">
        <f t="shared" si="8"/>
        <v>4.25</v>
      </c>
      <c r="Q9" s="55">
        <v>5.6</v>
      </c>
      <c r="R9" s="56">
        <f t="shared" si="9"/>
        <v>5.3199999999999994</v>
      </c>
      <c r="S9" s="56">
        <f t="shared" si="10"/>
        <v>5.04</v>
      </c>
      <c r="T9" s="56">
        <f t="shared" si="11"/>
        <v>4.8719999999999999</v>
      </c>
      <c r="U9" s="57">
        <f t="shared" si="12"/>
        <v>4.76</v>
      </c>
      <c r="V9" s="55">
        <v>8</v>
      </c>
      <c r="W9" s="56">
        <f>V9-V9*5%</f>
        <v>7.6</v>
      </c>
      <c r="X9" s="56">
        <f>V9-V9*10%</f>
        <v>7.2</v>
      </c>
      <c r="Y9" s="56">
        <f>V9-V9*13%</f>
        <v>6.96</v>
      </c>
      <c r="Z9" s="57">
        <f>V9-V9*15%</f>
        <v>6.8</v>
      </c>
      <c r="AA9" s="35" t="s">
        <v>17</v>
      </c>
      <c r="AB9" s="36" t="s">
        <v>17</v>
      </c>
      <c r="AC9" s="36" t="s">
        <v>17</v>
      </c>
      <c r="AD9" s="36" t="s">
        <v>17</v>
      </c>
      <c r="AE9" s="37" t="s">
        <v>17</v>
      </c>
      <c r="AF9" s="15"/>
      <c r="AG9" s="15"/>
      <c r="AH9" s="15"/>
      <c r="AI9" s="15"/>
      <c r="AJ9" s="15"/>
      <c r="AK9" s="15"/>
      <c r="AL9" s="15"/>
      <c r="AM9" s="15"/>
      <c r="AN9" s="15"/>
    </row>
    <row r="10" spans="1:40" ht="24" customHeight="1">
      <c r="A10" s="40" t="s">
        <v>11</v>
      </c>
      <c r="B10" s="55">
        <v>7.7</v>
      </c>
      <c r="C10" s="56">
        <f t="shared" ref="C10:C19" si="16">B10-(B10)*5%</f>
        <v>7.3150000000000004</v>
      </c>
      <c r="D10" s="56">
        <f t="shared" si="13"/>
        <v>6.93</v>
      </c>
      <c r="E10" s="56">
        <f t="shared" si="14"/>
        <v>6.6989999999999998</v>
      </c>
      <c r="F10" s="57">
        <f t="shared" si="15"/>
        <v>6.5449999999999999</v>
      </c>
      <c r="G10" s="55">
        <v>5</v>
      </c>
      <c r="H10" s="56">
        <f t="shared" si="1"/>
        <v>4.75</v>
      </c>
      <c r="I10" s="56">
        <f t="shared" si="2"/>
        <v>4.5</v>
      </c>
      <c r="J10" s="56">
        <f t="shared" si="3"/>
        <v>4.3499999999999996</v>
      </c>
      <c r="K10" s="57">
        <f t="shared" si="4"/>
        <v>4.25</v>
      </c>
      <c r="L10" s="55">
        <v>7.8</v>
      </c>
      <c r="M10" s="56">
        <f t="shared" si="5"/>
        <v>7.41</v>
      </c>
      <c r="N10" s="56">
        <f t="shared" si="6"/>
        <v>7.02</v>
      </c>
      <c r="O10" s="56">
        <f t="shared" si="7"/>
        <v>6.7859999999999996</v>
      </c>
      <c r="P10" s="57">
        <f t="shared" si="8"/>
        <v>6.63</v>
      </c>
      <c r="Q10" s="55">
        <v>7</v>
      </c>
      <c r="R10" s="56">
        <f t="shared" si="9"/>
        <v>6.65</v>
      </c>
      <c r="S10" s="56">
        <f t="shared" si="10"/>
        <v>6.3</v>
      </c>
      <c r="T10" s="56">
        <f t="shared" si="11"/>
        <v>6.09</v>
      </c>
      <c r="U10" s="57">
        <f t="shared" si="12"/>
        <v>5.95</v>
      </c>
      <c r="V10" s="55">
        <v>10</v>
      </c>
      <c r="W10" s="56">
        <f>V10-V10*5%</f>
        <v>9.5</v>
      </c>
      <c r="X10" s="56">
        <f>V10-V10*10%</f>
        <v>9</v>
      </c>
      <c r="Y10" s="56">
        <f>V10-V10*13%</f>
        <v>8.6999999999999993</v>
      </c>
      <c r="Z10" s="57">
        <f>V10-V10*15%</f>
        <v>8.5</v>
      </c>
      <c r="AA10" s="61">
        <v>4.2</v>
      </c>
      <c r="AB10" s="56">
        <f>AA10-AA10*5%</f>
        <v>3.99</v>
      </c>
      <c r="AC10" s="56">
        <f>AA10-AA10*10%</f>
        <v>3.7800000000000002</v>
      </c>
      <c r="AD10" s="56">
        <f>AA10-AA10*13%</f>
        <v>3.6539999999999999</v>
      </c>
      <c r="AE10" s="57">
        <f>AA10-AA10*15%</f>
        <v>3.5700000000000003</v>
      </c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24" customHeight="1">
      <c r="A11" s="40" t="s">
        <v>12</v>
      </c>
      <c r="B11" s="55">
        <v>9</v>
      </c>
      <c r="C11" s="56">
        <f t="shared" si="16"/>
        <v>8.5500000000000007</v>
      </c>
      <c r="D11" s="56">
        <f t="shared" si="13"/>
        <v>8.1</v>
      </c>
      <c r="E11" s="56">
        <f t="shared" si="14"/>
        <v>7.83</v>
      </c>
      <c r="F11" s="57">
        <f t="shared" si="15"/>
        <v>7.65</v>
      </c>
      <c r="G11" s="55">
        <v>7.7</v>
      </c>
      <c r="H11" s="56">
        <f t="shared" si="1"/>
        <v>7.3150000000000004</v>
      </c>
      <c r="I11" s="56">
        <f t="shared" si="2"/>
        <v>6.93</v>
      </c>
      <c r="J11" s="56">
        <f t="shared" si="3"/>
        <v>6.6989999999999998</v>
      </c>
      <c r="K11" s="57">
        <f t="shared" si="4"/>
        <v>6.5449999999999999</v>
      </c>
      <c r="L11" s="55">
        <v>9.1</v>
      </c>
      <c r="M11" s="56">
        <f t="shared" si="5"/>
        <v>8.6449999999999996</v>
      </c>
      <c r="N11" s="56">
        <f t="shared" si="6"/>
        <v>8.19</v>
      </c>
      <c r="O11" s="56">
        <f t="shared" si="7"/>
        <v>7.9169999999999998</v>
      </c>
      <c r="P11" s="57">
        <f t="shared" si="8"/>
        <v>7.7349999999999994</v>
      </c>
      <c r="Q11" s="55">
        <v>7.7</v>
      </c>
      <c r="R11" s="56">
        <f t="shared" si="9"/>
        <v>7.3150000000000004</v>
      </c>
      <c r="S11" s="56">
        <f t="shared" si="10"/>
        <v>6.93</v>
      </c>
      <c r="T11" s="56">
        <f t="shared" si="11"/>
        <v>6.6989999999999998</v>
      </c>
      <c r="U11" s="57">
        <f t="shared" si="12"/>
        <v>6.5449999999999999</v>
      </c>
      <c r="V11" s="55">
        <v>12</v>
      </c>
      <c r="W11" s="56">
        <f>V11-V11*5%</f>
        <v>11.4</v>
      </c>
      <c r="X11" s="56">
        <f>V11-V11*10%</f>
        <v>10.8</v>
      </c>
      <c r="Y11" s="56">
        <f>V11-V11*13%</f>
        <v>10.44</v>
      </c>
      <c r="Z11" s="57">
        <f>V11-V11*15%</f>
        <v>10.199999999999999</v>
      </c>
      <c r="AA11" s="61">
        <v>5</v>
      </c>
      <c r="AB11" s="56">
        <f t="shared" ref="AB11:AB19" si="17">AA11-AA11*5%</f>
        <v>4.75</v>
      </c>
      <c r="AC11" s="56">
        <f t="shared" ref="AC11:AC19" si="18">AA11-AA11*10%</f>
        <v>4.5</v>
      </c>
      <c r="AD11" s="56">
        <f t="shared" ref="AD11:AD19" si="19">AA11-AA11*13%</f>
        <v>4.3499999999999996</v>
      </c>
      <c r="AE11" s="57">
        <f t="shared" ref="AE11:AE19" si="20">AA11-AA11*15%</f>
        <v>4.25</v>
      </c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24" customHeight="1">
      <c r="A12" s="40" t="s">
        <v>13</v>
      </c>
      <c r="B12" s="55">
        <v>10.4</v>
      </c>
      <c r="C12" s="56">
        <f t="shared" si="16"/>
        <v>9.8800000000000008</v>
      </c>
      <c r="D12" s="56">
        <f t="shared" si="13"/>
        <v>9.36</v>
      </c>
      <c r="E12" s="56">
        <f t="shared" si="14"/>
        <v>9.048</v>
      </c>
      <c r="F12" s="57">
        <f t="shared" si="15"/>
        <v>8.84</v>
      </c>
      <c r="G12" s="55">
        <v>9</v>
      </c>
      <c r="H12" s="56">
        <f t="shared" si="1"/>
        <v>8.5500000000000007</v>
      </c>
      <c r="I12" s="56">
        <f t="shared" si="2"/>
        <v>8.1</v>
      </c>
      <c r="J12" s="56">
        <f t="shared" si="3"/>
        <v>7.83</v>
      </c>
      <c r="K12" s="57">
        <f t="shared" si="4"/>
        <v>7.65</v>
      </c>
      <c r="L12" s="55">
        <v>10.7</v>
      </c>
      <c r="M12" s="56">
        <f t="shared" si="5"/>
        <v>10.164999999999999</v>
      </c>
      <c r="N12" s="56">
        <f t="shared" si="6"/>
        <v>9.629999999999999</v>
      </c>
      <c r="O12" s="56">
        <f t="shared" si="7"/>
        <v>9.3089999999999993</v>
      </c>
      <c r="P12" s="57">
        <f t="shared" si="8"/>
        <v>9.0949999999999989</v>
      </c>
      <c r="Q12" s="55">
        <v>8.4</v>
      </c>
      <c r="R12" s="56">
        <f t="shared" si="9"/>
        <v>7.98</v>
      </c>
      <c r="S12" s="56">
        <f t="shared" si="10"/>
        <v>7.5600000000000005</v>
      </c>
      <c r="T12" s="56">
        <f t="shared" si="11"/>
        <v>7.3079999999999998</v>
      </c>
      <c r="U12" s="57">
        <f t="shared" si="12"/>
        <v>7.1400000000000006</v>
      </c>
      <c r="V12" s="18" t="s">
        <v>17</v>
      </c>
      <c r="W12" s="31" t="s">
        <v>17</v>
      </c>
      <c r="X12" s="31" t="s">
        <v>17</v>
      </c>
      <c r="Y12" s="31" t="s">
        <v>17</v>
      </c>
      <c r="Z12" s="32" t="s">
        <v>17</v>
      </c>
      <c r="AA12" s="61">
        <v>5.6</v>
      </c>
      <c r="AB12" s="56">
        <f t="shared" si="17"/>
        <v>5.3199999999999994</v>
      </c>
      <c r="AC12" s="56">
        <f t="shared" si="18"/>
        <v>5.04</v>
      </c>
      <c r="AD12" s="56">
        <f t="shared" si="19"/>
        <v>4.8719999999999999</v>
      </c>
      <c r="AE12" s="57">
        <f t="shared" si="20"/>
        <v>4.76</v>
      </c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24" customHeight="1">
      <c r="A13" s="40" t="s">
        <v>14</v>
      </c>
      <c r="B13" s="55">
        <v>11.8</v>
      </c>
      <c r="C13" s="56">
        <f t="shared" si="16"/>
        <v>11.21</v>
      </c>
      <c r="D13" s="56">
        <f t="shared" si="13"/>
        <v>10.620000000000001</v>
      </c>
      <c r="E13" s="56">
        <f t="shared" si="14"/>
        <v>10.266</v>
      </c>
      <c r="F13" s="57">
        <f t="shared" si="15"/>
        <v>10.030000000000001</v>
      </c>
      <c r="G13" s="55">
        <v>11</v>
      </c>
      <c r="H13" s="56">
        <f t="shared" si="1"/>
        <v>10.45</v>
      </c>
      <c r="I13" s="56">
        <f t="shared" si="2"/>
        <v>9.9</v>
      </c>
      <c r="J13" s="56">
        <f t="shared" si="3"/>
        <v>9.57</v>
      </c>
      <c r="K13" s="57">
        <f t="shared" si="4"/>
        <v>9.35</v>
      </c>
      <c r="L13" s="18" t="s">
        <v>17</v>
      </c>
      <c r="M13" s="31" t="s">
        <v>17</v>
      </c>
      <c r="N13" s="31" t="s">
        <v>17</v>
      </c>
      <c r="O13" s="31" t="s">
        <v>17</v>
      </c>
      <c r="P13" s="32" t="s">
        <v>17</v>
      </c>
      <c r="Q13" s="55">
        <f>1.4*7</f>
        <v>9.7999999999999989</v>
      </c>
      <c r="R13" s="56">
        <f t="shared" si="9"/>
        <v>9.3099999999999987</v>
      </c>
      <c r="S13" s="56">
        <f t="shared" si="10"/>
        <v>8.8199999999999985</v>
      </c>
      <c r="T13" s="56">
        <f t="shared" si="11"/>
        <v>8.5259999999999998</v>
      </c>
      <c r="U13" s="57">
        <f t="shared" si="12"/>
        <v>8.3299999999999983</v>
      </c>
      <c r="V13" s="18" t="s">
        <v>17</v>
      </c>
      <c r="W13" s="31" t="s">
        <v>17</v>
      </c>
      <c r="X13" s="31" t="s">
        <v>17</v>
      </c>
      <c r="Y13" s="31" t="s">
        <v>17</v>
      </c>
      <c r="Z13" s="32" t="s">
        <v>17</v>
      </c>
      <c r="AA13" s="61">
        <v>6.3</v>
      </c>
      <c r="AB13" s="56">
        <f t="shared" si="17"/>
        <v>5.9849999999999994</v>
      </c>
      <c r="AC13" s="56">
        <f t="shared" si="18"/>
        <v>5.67</v>
      </c>
      <c r="AD13" s="56">
        <f t="shared" si="19"/>
        <v>5.4809999999999999</v>
      </c>
      <c r="AE13" s="57">
        <f t="shared" si="20"/>
        <v>5.3549999999999995</v>
      </c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24" customHeight="1">
      <c r="A14" s="40" t="s">
        <v>15</v>
      </c>
      <c r="B14" s="55">
        <v>16.8</v>
      </c>
      <c r="C14" s="56">
        <f t="shared" si="16"/>
        <v>15.96</v>
      </c>
      <c r="D14" s="56">
        <f t="shared" si="13"/>
        <v>15.120000000000001</v>
      </c>
      <c r="E14" s="56">
        <f t="shared" si="14"/>
        <v>14.616</v>
      </c>
      <c r="F14" s="57">
        <f t="shared" si="15"/>
        <v>14.280000000000001</v>
      </c>
      <c r="G14" s="18" t="s">
        <v>17</v>
      </c>
      <c r="H14" s="31" t="s">
        <v>17</v>
      </c>
      <c r="I14" s="31" t="s">
        <v>17</v>
      </c>
      <c r="J14" s="31" t="s">
        <v>17</v>
      </c>
      <c r="K14" s="32" t="s">
        <v>17</v>
      </c>
      <c r="L14" s="18" t="s">
        <v>17</v>
      </c>
      <c r="M14" s="31" t="s">
        <v>17</v>
      </c>
      <c r="N14" s="31" t="s">
        <v>17</v>
      </c>
      <c r="O14" s="31" t="s">
        <v>17</v>
      </c>
      <c r="P14" s="32" t="s">
        <v>17</v>
      </c>
      <c r="Q14" s="55">
        <v>12.6</v>
      </c>
      <c r="R14" s="56">
        <f t="shared" si="9"/>
        <v>11.969999999999999</v>
      </c>
      <c r="S14" s="56">
        <f t="shared" si="10"/>
        <v>11.34</v>
      </c>
      <c r="T14" s="56">
        <f t="shared" si="11"/>
        <v>10.962</v>
      </c>
      <c r="U14" s="57">
        <f t="shared" si="12"/>
        <v>10.709999999999999</v>
      </c>
      <c r="V14" s="18" t="s">
        <v>17</v>
      </c>
      <c r="W14" s="31" t="s">
        <v>17</v>
      </c>
      <c r="X14" s="31" t="s">
        <v>17</v>
      </c>
      <c r="Y14" s="31" t="s">
        <v>17</v>
      </c>
      <c r="Z14" s="32" t="s">
        <v>17</v>
      </c>
      <c r="AA14" s="61">
        <v>8.8000000000000007</v>
      </c>
      <c r="AB14" s="62">
        <f t="shared" si="17"/>
        <v>8.3600000000000012</v>
      </c>
      <c r="AC14" s="62">
        <f t="shared" si="18"/>
        <v>7.9200000000000008</v>
      </c>
      <c r="AD14" s="62">
        <f t="shared" si="19"/>
        <v>7.6560000000000006</v>
      </c>
      <c r="AE14" s="63">
        <f t="shared" si="20"/>
        <v>7.48</v>
      </c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24" customHeight="1">
      <c r="A15" s="40" t="s">
        <v>16</v>
      </c>
      <c r="B15" s="55">
        <v>21</v>
      </c>
      <c r="C15" s="56">
        <f t="shared" si="16"/>
        <v>19.95</v>
      </c>
      <c r="D15" s="56">
        <f t="shared" si="13"/>
        <v>18.899999999999999</v>
      </c>
      <c r="E15" s="56">
        <f t="shared" si="14"/>
        <v>18.27</v>
      </c>
      <c r="F15" s="57">
        <f t="shared" si="15"/>
        <v>17.850000000000001</v>
      </c>
      <c r="G15" s="18" t="s">
        <v>17</v>
      </c>
      <c r="H15" s="31" t="s">
        <v>17</v>
      </c>
      <c r="I15" s="31" t="s">
        <v>17</v>
      </c>
      <c r="J15" s="31" t="s">
        <v>17</v>
      </c>
      <c r="K15" s="32" t="s">
        <v>17</v>
      </c>
      <c r="L15" s="18" t="s">
        <v>17</v>
      </c>
      <c r="M15" s="31" t="s">
        <v>17</v>
      </c>
      <c r="N15" s="31" t="s">
        <v>17</v>
      </c>
      <c r="O15" s="31" t="s">
        <v>17</v>
      </c>
      <c r="P15" s="32" t="s">
        <v>17</v>
      </c>
      <c r="Q15" s="55">
        <v>16</v>
      </c>
      <c r="R15" s="56">
        <f t="shared" si="9"/>
        <v>15.2</v>
      </c>
      <c r="S15" s="56">
        <f t="shared" si="10"/>
        <v>14.4</v>
      </c>
      <c r="T15" s="56">
        <f t="shared" si="11"/>
        <v>13.92</v>
      </c>
      <c r="U15" s="57">
        <f t="shared" si="12"/>
        <v>13.6</v>
      </c>
      <c r="V15" s="18" t="s">
        <v>17</v>
      </c>
      <c r="W15" s="31" t="s">
        <v>17</v>
      </c>
      <c r="X15" s="31" t="s">
        <v>17</v>
      </c>
      <c r="Y15" s="31" t="s">
        <v>17</v>
      </c>
      <c r="Z15" s="32" t="s">
        <v>17</v>
      </c>
      <c r="AA15" s="61">
        <v>10.1</v>
      </c>
      <c r="AB15" s="62">
        <f t="shared" si="17"/>
        <v>9.5949999999999989</v>
      </c>
      <c r="AC15" s="62">
        <f t="shared" si="18"/>
        <v>9.09</v>
      </c>
      <c r="AD15" s="62">
        <f t="shared" si="19"/>
        <v>8.786999999999999</v>
      </c>
      <c r="AE15" s="63">
        <f t="shared" si="20"/>
        <v>8.5849999999999991</v>
      </c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24" customHeight="1">
      <c r="A16" s="40" t="s">
        <v>24</v>
      </c>
      <c r="B16" s="55">
        <v>25.5</v>
      </c>
      <c r="C16" s="56">
        <f t="shared" si="16"/>
        <v>24.225000000000001</v>
      </c>
      <c r="D16" s="56">
        <f t="shared" si="13"/>
        <v>22.95</v>
      </c>
      <c r="E16" s="56">
        <f t="shared" si="14"/>
        <v>22.184999999999999</v>
      </c>
      <c r="F16" s="57">
        <f t="shared" si="15"/>
        <v>21.675000000000001</v>
      </c>
      <c r="G16" s="18" t="s">
        <v>17</v>
      </c>
      <c r="H16" s="31" t="s">
        <v>17</v>
      </c>
      <c r="I16" s="31" t="s">
        <v>17</v>
      </c>
      <c r="J16" s="31" t="s">
        <v>17</v>
      </c>
      <c r="K16" s="32" t="s">
        <v>17</v>
      </c>
      <c r="L16" s="18" t="s">
        <v>17</v>
      </c>
      <c r="M16" s="31" t="s">
        <v>17</v>
      </c>
      <c r="N16" s="31" t="s">
        <v>17</v>
      </c>
      <c r="O16" s="31" t="s">
        <v>17</v>
      </c>
      <c r="P16" s="32" t="s">
        <v>17</v>
      </c>
      <c r="Q16" s="55">
        <v>19</v>
      </c>
      <c r="R16" s="56">
        <f t="shared" si="9"/>
        <v>18.05</v>
      </c>
      <c r="S16" s="56">
        <f t="shared" si="10"/>
        <v>17.100000000000001</v>
      </c>
      <c r="T16" s="56">
        <f t="shared" si="11"/>
        <v>16.53</v>
      </c>
      <c r="U16" s="57">
        <f t="shared" si="12"/>
        <v>16.149999999999999</v>
      </c>
      <c r="V16" s="18" t="s">
        <v>17</v>
      </c>
      <c r="W16" s="31" t="s">
        <v>17</v>
      </c>
      <c r="X16" s="31" t="s">
        <v>17</v>
      </c>
      <c r="Y16" s="31" t="s">
        <v>17</v>
      </c>
      <c r="Z16" s="32" t="s">
        <v>17</v>
      </c>
      <c r="AA16" s="61">
        <v>12.8</v>
      </c>
      <c r="AB16" s="62">
        <f t="shared" si="17"/>
        <v>12.16</v>
      </c>
      <c r="AC16" s="62">
        <f t="shared" si="18"/>
        <v>11.52</v>
      </c>
      <c r="AD16" s="62">
        <f t="shared" si="19"/>
        <v>11.136000000000001</v>
      </c>
      <c r="AE16" s="63">
        <f t="shared" si="20"/>
        <v>10.88</v>
      </c>
      <c r="AF16" s="1"/>
      <c r="AG16" s="1"/>
      <c r="AH16" s="1"/>
      <c r="AI16" s="1"/>
      <c r="AJ16" s="1"/>
      <c r="AK16" s="1"/>
      <c r="AL16" s="1"/>
      <c r="AM16" s="1"/>
      <c r="AN16" s="1"/>
    </row>
    <row r="17" spans="1:45" ht="23.3" customHeight="1">
      <c r="A17" s="40" t="s">
        <v>25</v>
      </c>
      <c r="B17" s="55">
        <v>30.8</v>
      </c>
      <c r="C17" s="56">
        <f t="shared" si="16"/>
        <v>29.26</v>
      </c>
      <c r="D17" s="56">
        <f t="shared" si="13"/>
        <v>27.72</v>
      </c>
      <c r="E17" s="56">
        <f t="shared" si="14"/>
        <v>26.795999999999999</v>
      </c>
      <c r="F17" s="57">
        <f t="shared" si="15"/>
        <v>26.18</v>
      </c>
      <c r="G17" s="18" t="s">
        <v>17</v>
      </c>
      <c r="H17" s="31" t="s">
        <v>17</v>
      </c>
      <c r="I17" s="31" t="s">
        <v>17</v>
      </c>
      <c r="J17" s="31" t="s">
        <v>17</v>
      </c>
      <c r="K17" s="32" t="s">
        <v>17</v>
      </c>
      <c r="L17" s="18" t="s">
        <v>17</v>
      </c>
      <c r="M17" s="31" t="s">
        <v>17</v>
      </c>
      <c r="N17" s="31" t="s">
        <v>17</v>
      </c>
      <c r="O17" s="31" t="s">
        <v>17</v>
      </c>
      <c r="P17" s="32" t="s">
        <v>17</v>
      </c>
      <c r="Q17" s="18" t="s">
        <v>17</v>
      </c>
      <c r="R17" s="31" t="s">
        <v>17</v>
      </c>
      <c r="S17" s="31" t="s">
        <v>17</v>
      </c>
      <c r="T17" s="31" t="s">
        <v>17</v>
      </c>
      <c r="U17" s="32" t="s">
        <v>17</v>
      </c>
      <c r="V17" s="18" t="s">
        <v>17</v>
      </c>
      <c r="W17" s="31" t="s">
        <v>17</v>
      </c>
      <c r="X17" s="31" t="s">
        <v>17</v>
      </c>
      <c r="Y17" s="31" t="s">
        <v>17</v>
      </c>
      <c r="Z17" s="32" t="s">
        <v>17</v>
      </c>
      <c r="AA17" s="61">
        <v>14.7</v>
      </c>
      <c r="AB17" s="62">
        <f t="shared" si="17"/>
        <v>13.965</v>
      </c>
      <c r="AC17" s="62">
        <f t="shared" si="18"/>
        <v>13.229999999999999</v>
      </c>
      <c r="AD17" s="62">
        <f t="shared" si="19"/>
        <v>12.789</v>
      </c>
      <c r="AE17" s="63">
        <f t="shared" si="20"/>
        <v>12.494999999999999</v>
      </c>
      <c r="AF17" s="1"/>
      <c r="AG17" s="1"/>
      <c r="AH17" s="1"/>
      <c r="AI17" s="1"/>
      <c r="AJ17" s="1"/>
      <c r="AK17" s="1"/>
      <c r="AL17" s="1"/>
      <c r="AM17" s="1"/>
      <c r="AN17" s="1"/>
    </row>
    <row r="18" spans="1:45" ht="24" customHeight="1">
      <c r="A18" s="40" t="s">
        <v>26</v>
      </c>
      <c r="B18" s="55">
        <v>36.4</v>
      </c>
      <c r="C18" s="56">
        <f t="shared" si="16"/>
        <v>34.58</v>
      </c>
      <c r="D18" s="56">
        <f t="shared" si="13"/>
        <v>32.76</v>
      </c>
      <c r="E18" s="56">
        <f t="shared" si="14"/>
        <v>31.667999999999999</v>
      </c>
      <c r="F18" s="57">
        <f t="shared" si="15"/>
        <v>30.939999999999998</v>
      </c>
      <c r="G18" s="18" t="s">
        <v>17</v>
      </c>
      <c r="H18" s="31" t="s">
        <v>17</v>
      </c>
      <c r="I18" s="31" t="s">
        <v>17</v>
      </c>
      <c r="J18" s="31" t="s">
        <v>17</v>
      </c>
      <c r="K18" s="32" t="s">
        <v>17</v>
      </c>
      <c r="L18" s="18" t="s">
        <v>17</v>
      </c>
      <c r="M18" s="31" t="s">
        <v>17</v>
      </c>
      <c r="N18" s="31" t="s">
        <v>17</v>
      </c>
      <c r="O18" s="31" t="s">
        <v>17</v>
      </c>
      <c r="P18" s="32" t="s">
        <v>17</v>
      </c>
      <c r="Q18" s="18" t="s">
        <v>17</v>
      </c>
      <c r="R18" s="31" t="s">
        <v>17</v>
      </c>
      <c r="S18" s="31" t="s">
        <v>17</v>
      </c>
      <c r="T18" s="31" t="s">
        <v>17</v>
      </c>
      <c r="U18" s="32" t="s">
        <v>17</v>
      </c>
      <c r="V18" s="18" t="s">
        <v>17</v>
      </c>
      <c r="W18" s="31" t="s">
        <v>17</v>
      </c>
      <c r="X18" s="31" t="s">
        <v>17</v>
      </c>
      <c r="Y18" s="31" t="s">
        <v>17</v>
      </c>
      <c r="Z18" s="32" t="s">
        <v>17</v>
      </c>
      <c r="AA18" s="61">
        <v>17</v>
      </c>
      <c r="AB18" s="62">
        <f t="shared" si="17"/>
        <v>16.149999999999999</v>
      </c>
      <c r="AC18" s="62">
        <f t="shared" si="18"/>
        <v>15.3</v>
      </c>
      <c r="AD18" s="62">
        <f t="shared" si="19"/>
        <v>14.79</v>
      </c>
      <c r="AE18" s="63">
        <f t="shared" si="20"/>
        <v>14.45</v>
      </c>
      <c r="AF18" s="1"/>
      <c r="AG18" s="1"/>
      <c r="AH18" s="1"/>
      <c r="AI18" s="1"/>
      <c r="AJ18" s="1"/>
      <c r="AK18" s="1"/>
      <c r="AL18" s="1"/>
      <c r="AM18" s="1"/>
      <c r="AN18" s="1"/>
    </row>
    <row r="19" spans="1:45" ht="24" customHeight="1" thickBot="1">
      <c r="A19" s="42" t="s">
        <v>27</v>
      </c>
      <c r="B19" s="58">
        <v>42</v>
      </c>
      <c r="C19" s="59">
        <f t="shared" si="16"/>
        <v>39.9</v>
      </c>
      <c r="D19" s="59">
        <f t="shared" si="13"/>
        <v>37.799999999999997</v>
      </c>
      <c r="E19" s="59">
        <f t="shared" si="14"/>
        <v>36.54</v>
      </c>
      <c r="F19" s="60">
        <f t="shared" si="15"/>
        <v>35.700000000000003</v>
      </c>
      <c r="G19" s="19" t="s">
        <v>17</v>
      </c>
      <c r="H19" s="33" t="s">
        <v>17</v>
      </c>
      <c r="I19" s="33" t="s">
        <v>17</v>
      </c>
      <c r="J19" s="33" t="s">
        <v>17</v>
      </c>
      <c r="K19" s="34" t="s">
        <v>17</v>
      </c>
      <c r="L19" s="19" t="s">
        <v>17</v>
      </c>
      <c r="M19" s="33" t="s">
        <v>17</v>
      </c>
      <c r="N19" s="33" t="s">
        <v>17</v>
      </c>
      <c r="O19" s="33" t="s">
        <v>17</v>
      </c>
      <c r="P19" s="34" t="s">
        <v>17</v>
      </c>
      <c r="Q19" s="19" t="s">
        <v>17</v>
      </c>
      <c r="R19" s="33" t="s">
        <v>17</v>
      </c>
      <c r="S19" s="33" t="s">
        <v>17</v>
      </c>
      <c r="T19" s="33" t="s">
        <v>17</v>
      </c>
      <c r="U19" s="34" t="s">
        <v>17</v>
      </c>
      <c r="V19" s="19" t="s">
        <v>17</v>
      </c>
      <c r="W19" s="33" t="s">
        <v>17</v>
      </c>
      <c r="X19" s="33" t="s">
        <v>17</v>
      </c>
      <c r="Y19" s="33" t="s">
        <v>17</v>
      </c>
      <c r="Z19" s="34" t="s">
        <v>17</v>
      </c>
      <c r="AA19" s="64">
        <v>19</v>
      </c>
      <c r="AB19" s="65">
        <f t="shared" si="17"/>
        <v>18.05</v>
      </c>
      <c r="AC19" s="65">
        <f t="shared" si="18"/>
        <v>17.100000000000001</v>
      </c>
      <c r="AD19" s="65">
        <f t="shared" si="19"/>
        <v>16.53</v>
      </c>
      <c r="AE19" s="66">
        <f t="shared" si="20"/>
        <v>16.149999999999999</v>
      </c>
      <c r="AF19" s="1"/>
      <c r="AG19" s="1"/>
      <c r="AH19" s="1"/>
      <c r="AI19" s="1"/>
      <c r="AJ19" s="1"/>
      <c r="AK19" s="1"/>
      <c r="AL19" s="1"/>
      <c r="AM19" s="1"/>
      <c r="AN19" s="1"/>
    </row>
    <row r="20" spans="1:45" ht="20.350000000000001">
      <c r="A20" s="10"/>
      <c r="B20" s="2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  <c r="S20" s="14"/>
      <c r="T20" s="14"/>
      <c r="U20" s="14"/>
      <c r="V20" s="12"/>
      <c r="W20" s="12"/>
      <c r="X20" s="12"/>
      <c r="Y20" s="12"/>
      <c r="Z20" s="12"/>
      <c r="AA20" s="5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5" ht="18" customHeight="1">
      <c r="A21" s="10"/>
      <c r="B21" s="2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45">
      <c r="A22" s="4"/>
      <c r="B22" s="22"/>
      <c r="C22" s="4"/>
      <c r="D22" s="4"/>
      <c r="E22" s="4"/>
      <c r="F22" s="4"/>
      <c r="G22" s="4"/>
      <c r="H22" s="4"/>
      <c r="I22" s="4"/>
      <c r="J22" s="4"/>
      <c r="K22" s="11"/>
      <c r="L22" s="11"/>
      <c r="M22" s="11"/>
      <c r="N22" s="11"/>
      <c r="O22" s="11"/>
      <c r="P22" s="11"/>
      <c r="Q22" s="11"/>
      <c r="R22" s="11"/>
      <c r="S22" s="11"/>
      <c r="T22"/>
      <c r="U22"/>
      <c r="V22"/>
      <c r="W22"/>
      <c r="X22"/>
      <c r="Y22"/>
      <c r="Z22"/>
      <c r="AA22"/>
    </row>
    <row r="23" spans="1:45" ht="13.25">
      <c r="A23" s="3"/>
      <c r="B23" s="2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5"/>
      <c r="O23" s="5"/>
      <c r="P23" s="5"/>
      <c r="Q23" s="5"/>
      <c r="R23" s="6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 ht="13.25">
      <c r="A24" s="3"/>
      <c r="B24" s="2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5"/>
      <c r="O24" s="5"/>
      <c r="P24" s="5"/>
      <c r="Q24" s="5"/>
      <c r="R24" s="6"/>
      <c r="S24" s="6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4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ht="13.25">
      <c r="A25" s="3"/>
      <c r="B25" s="2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5"/>
      <c r="O25" s="5"/>
      <c r="P25" s="5"/>
      <c r="Q25" s="5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4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ht="13.25">
      <c r="A26" s="3"/>
      <c r="B26" s="2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5"/>
      <c r="O26" s="5"/>
      <c r="P26" s="5"/>
      <c r="Q26" s="5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4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ht="13.25">
      <c r="A27" s="3"/>
      <c r="B27" s="2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5"/>
      <c r="O27" s="5"/>
      <c r="P27" s="5"/>
      <c r="Q27" s="5"/>
      <c r="R27" s="6"/>
      <c r="S27" s="6"/>
      <c r="T27" s="6"/>
      <c r="U27" s="6"/>
      <c r="V27" s="6"/>
      <c r="W27" s="6"/>
      <c r="X27" s="6"/>
      <c r="Y27" s="6"/>
      <c r="Z27" s="6"/>
      <c r="AA27" s="6"/>
      <c r="AB27" s="4"/>
      <c r="AC27" s="4"/>
      <c r="AD27" s="4"/>
      <c r="AE27" s="4"/>
      <c r="AF27" s="4"/>
      <c r="AG27" s="4"/>
      <c r="AH27" s="4"/>
      <c r="AI27" s="4"/>
      <c r="AJ27" s="4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ht="14.6">
      <c r="A28" s="3"/>
      <c r="B28" s="2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 ht="14.6">
      <c r="A29" s="3"/>
      <c r="B29" s="2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ht="14.6">
      <c r="A30" s="3"/>
      <c r="B30" s="2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ht="14.6">
      <c r="A31" s="3"/>
      <c r="B31" s="26"/>
      <c r="C31" s="8"/>
      <c r="D31" s="8"/>
      <c r="E31" s="4"/>
      <c r="F31" s="4"/>
      <c r="G31" s="4"/>
      <c r="H31" s="4"/>
      <c r="I31" s="4"/>
      <c r="J31" s="4"/>
      <c r="K31" s="4"/>
      <c r="L31" s="4"/>
      <c r="M31" s="4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ht="14.6">
      <c r="A32" s="3"/>
      <c r="B32" s="27"/>
      <c r="C32" s="9"/>
      <c r="D32" s="9"/>
      <c r="E32" s="4"/>
      <c r="F32" s="4"/>
      <c r="G32" s="4"/>
      <c r="H32" s="4"/>
      <c r="I32" s="4"/>
      <c r="J32" s="4"/>
      <c r="K32" s="4"/>
      <c r="L32" s="4"/>
      <c r="M32" s="4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ht="14.6">
      <c r="A33" s="3"/>
      <c r="B33" s="2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ht="14.6">
      <c r="A34" s="3"/>
      <c r="B34" s="2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ht="14.6">
      <c r="A35" s="3"/>
      <c r="B35" s="2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ht="14.6">
      <c r="A36" s="3"/>
      <c r="B36" s="2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ht="14.6">
      <c r="A37" s="3"/>
      <c r="B37" s="2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ht="14.6">
      <c r="A38" s="3"/>
      <c r="B38" s="28"/>
      <c r="C38" s="8"/>
      <c r="D38" s="8"/>
      <c r="E38" s="4"/>
      <c r="F38" s="4"/>
      <c r="G38" s="4"/>
      <c r="H38" s="4"/>
      <c r="I38" s="4"/>
      <c r="J38" s="4"/>
      <c r="K38" s="4"/>
      <c r="L38" s="4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ht="14.6">
      <c r="A39" s="3"/>
      <c r="B39" s="27"/>
      <c r="C39" s="9"/>
      <c r="D39" s="9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ht="14.6">
      <c r="A40" s="3"/>
      <c r="B40" s="27"/>
      <c r="C40" s="9"/>
      <c r="D40" s="9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ht="14.6">
      <c r="A41" s="3"/>
      <c r="B41" s="27"/>
      <c r="C41" s="9"/>
      <c r="D41" s="9"/>
      <c r="E41" s="4"/>
      <c r="F41" s="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>
      <c r="A42" s="3"/>
      <c r="B42" s="29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>
      <c r="A43" s="10"/>
      <c r="B43" s="3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5">
      <c r="A44" s="10"/>
      <c r="B44" s="30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5">
      <c r="A45" s="10"/>
      <c r="B45" s="30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5">
      <c r="A46" s="10"/>
      <c r="B46" s="3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5">
      <c r="A47" s="10"/>
      <c r="B47" s="3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</sheetData>
  <mergeCells count="15">
    <mergeCell ref="A4:A5"/>
    <mergeCell ref="G4:K4"/>
    <mergeCell ref="B4:F4"/>
    <mergeCell ref="AF24:AG24"/>
    <mergeCell ref="AH24:AI24"/>
    <mergeCell ref="T24:U24"/>
    <mergeCell ref="V24:W24"/>
    <mergeCell ref="AA4:AE4"/>
    <mergeCell ref="X24:Y24"/>
    <mergeCell ref="Z24:AA24"/>
    <mergeCell ref="AB24:AC24"/>
    <mergeCell ref="AD24:AE24"/>
    <mergeCell ref="L4:P4"/>
    <mergeCell ref="Q4:U4"/>
    <mergeCell ref="V4:Z4"/>
  </mergeCells>
  <phoneticPr fontId="1" type="noConversion"/>
  <pageMargins left="0.19685039370078741" right="0.19685039370078741" top="0.19685039370078741" bottom="0.19685039370078741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8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8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Lazer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</dc:creator>
  <cp:lastModifiedBy>Viktor D</cp:lastModifiedBy>
  <cp:lastPrinted>2011-10-27T14:04:16Z</cp:lastPrinted>
  <dcterms:created xsi:type="dcterms:W3CDTF">2008-11-28T10:10:53Z</dcterms:created>
  <dcterms:modified xsi:type="dcterms:W3CDTF">2015-04-14T11:38:18Z</dcterms:modified>
</cp:coreProperties>
</file>